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E37" i="1"/>
  <c r="I10" i="1"/>
  <c r="D37" i="1"/>
  <c r="G37" i="1"/>
  <c r="I19" i="1"/>
  <c r="F7" i="1"/>
  <c r="F19" i="1"/>
  <c r="F10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<sst xmlns="http://schemas.openxmlformats.org/spreadsheetml/2006/main" count="66" uniqueCount="66">
  <si>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</si>
  <si>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</si>
  <si>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</si>
  <si>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</si>
  <si>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</si>
  <si>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</si>
  <si>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</si>
  <si>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</si>
  <si>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</si>
  <si>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</si>
  <si>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</si>
  <si>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</si>
  <si>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</si>
  <si>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</si>
  <si>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</si>
  <si>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</si>
  <si>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</si>
  <si>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</si>
  <si>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</si>
  <si>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</si>
  <si>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</si>
  <si>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</si>
  <si>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</si>
  <si>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</si>
  <si>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</si>
  <si>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</si>
  <si>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</si>
  <si>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</si>
  <si>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</si>
  <si>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</si>
  <si>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</si>
  <si>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</si>
  <si>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</si>
  <si>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</si>
  <si>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</si>
  <si>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</si>
  <si>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</si>
  <si>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</si>
  <si>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</si>
  <si>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</si>
  <si>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</si>
  <si>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</si>
  <si>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</si>
  <si>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</si>
  <si>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</si>
  <si>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</si>
  <si>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</si>
  <si>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</si>
  <si>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</si>
  <si>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</si>
  <si>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</si>
  <si>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</si>
  <si>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</si>
  <si>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</si>
  <si>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</si>
  <si>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</si>
  <si>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</si>
  <si>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</si>
  <si>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</si>
  <si>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</si>
  <si>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</si>
  <si>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</si>
  <si>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</si>
  <si>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</si>
  <si>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Bajo protesta de decir verdad declaramos que los Estados Financieros y sus notas, son razonablemente correctos y son responsabilidad del emisor.</t>
  </si>
  <si>
    <t>MUNICIPIO DE SAN FELIPE
GASTO POR CATEGORÍA PROGRAMÁTICA
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</si>
</sst>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9" fontId="1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9" fillId="3" borderId="0" xfId="7" applyFont="1" applyFill="1" applyBorder="1" applyAlignment="1">
      <alignment vertical="top"/>
    </xf>
  </cellXfs>
  <cellStyles count="34">
    <cellStyle name="=C:\WINNT\SYSTEM32\COMMAND.COM" xfId="17"/>
    <cellStyle name="Euro" xfId="1"/>
    <cellStyle name="Millares 2" xfId="2"/>
    <cellStyle name="Millares 2 2" xfId="3"/>
    <cellStyle name="Millares 2 2 2" xfId="26"/>
    <cellStyle name="Millares 2 2 3" xfId="19"/>
    <cellStyle name="Millares 2 3" xfId="4"/>
    <cellStyle name="Millares 2 3 2" xfId="27"/>
    <cellStyle name="Millares 2 3 3" xfId="20"/>
    <cellStyle name="Millares 2 4" xfId="25"/>
    <cellStyle name="Millares 2 5" xfId="18"/>
    <cellStyle name="Millares 3" xfId="5"/>
    <cellStyle name="Millares 3 2" xfId="28"/>
    <cellStyle name="Millares 3 3" xfId="21"/>
    <cellStyle name="Moneda 2" xfId="6"/>
    <cellStyle name="Moneda 2 2" xfId="29"/>
    <cellStyle name="Moneda 2 3" xfId="22"/>
    <cellStyle name="Normal" xfId="0" builtinId="0"/>
    <cellStyle name="Normal 2" xfId="7"/>
    <cellStyle name="Normal 2 2" xfId="8"/>
    <cellStyle name="Normal 2 3" xfId="30"/>
    <cellStyle name="Normal 2 4" xfId="23"/>
    <cellStyle name="Normal 3" xfId="9"/>
    <cellStyle name="Normal 3 2" xfId="31"/>
    <cellStyle name="Normal 3 3" xfId="2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3" xfId="32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zoomScaleSheetLayoutView="90" workbookViewId="0">
      <selection activeCell="A40" sqref="A4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65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25093451.91</v>
      </c>
      <c r="E7" s="18">
        <f>SUM(E8:E9)</f>
        <v>-7477224.9500000002</v>
      </c>
      <c r="F7" s="18">
        <f t="shared" ref="F7:I7" si="0">SUM(F8:F9)</f>
        <v>17616226.960000001</v>
      </c>
      <c r="G7" s="18">
        <f t="shared" si="0"/>
        <v>7581299.4000000004</v>
      </c>
      <c r="H7" s="18">
        <f t="shared" si="0"/>
        <v>6221465.7999999998</v>
      </c>
      <c r="I7" s="18">
        <f t="shared" si="0"/>
        <v>10034927.560000001</v>
      </c>
    </row>
    <row r="8" spans="1:9" x14ac:dyDescent="0.2">
      <c r="A8" s="27" t="s">
        <v>41</v>
      </c>
      <c r="B8" s="9"/>
      <c r="C8" s="3" t="s">
        <v>1</v>
      </c>
      <c r="D8" s="19">
        <v>25093451.91</v>
      </c>
      <c r="E8" s="19">
        <v>-7477224.9500000002</v>
      </c>
      <c r="F8" s="19">
        <f>D8+E8</f>
        <v>17616226.960000001</v>
      </c>
      <c r="G8" s="19">
        <v>7581299.4000000004</v>
      </c>
      <c r="H8" s="19">
        <v>6221465.7999999998</v>
      </c>
      <c r="I8" s="19">
        <f>F8-G8</f>
        <v>10034927.560000001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450242433.74000001</v>
      </c>
      <c r="E10" s="18">
        <f>SUM(E11:E18)</f>
        <v>-19962109.260000005</v>
      </c>
      <c r="F10" s="18">
        <f t="shared" ref="F10:I10" si="1">SUM(F11:F18)</f>
        <v>430280324.47999996</v>
      </c>
      <c r="G10" s="18">
        <f t="shared" si="1"/>
        <v>200950910.45999998</v>
      </c>
      <c r="H10" s="18">
        <f t="shared" si="1"/>
        <v>199113464.91000003</v>
      </c>
      <c r="I10" s="18">
        <f t="shared" si="1"/>
        <v>229329414.01999998</v>
      </c>
    </row>
    <row r="11" spans="1:9" x14ac:dyDescent="0.2">
      <c r="A11" s="27" t="s">
        <v>46</v>
      </c>
      <c r="B11" s="9"/>
      <c r="C11" s="3" t="s">
        <v>4</v>
      </c>
      <c r="D11" s="19">
        <v>286668109.13999999</v>
      </c>
      <c r="E11" s="19">
        <v>-83015857.730000004</v>
      </c>
      <c r="F11" s="19">
        <f t="shared" ref="F11:F18" si="2">D11+E11</f>
        <v>203652251.40999997</v>
      </c>
      <c r="G11" s="19">
        <v>131974087.11</v>
      </c>
      <c r="H11" s="19">
        <v>130419927.98</v>
      </c>
      <c r="I11" s="19">
        <f t="shared" ref="I11:I18" si="3">F11-G11</f>
        <v>71678164.299999967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163574324.59999999</v>
      </c>
      <c r="E18" s="19">
        <v>63053748.469999999</v>
      </c>
      <c r="F18" s="19">
        <f t="shared" si="2"/>
        <v>226628073.06999999</v>
      </c>
      <c r="G18" s="19">
        <v>68976823.349999994</v>
      </c>
      <c r="H18" s="19">
        <v>68693536.930000007</v>
      </c>
      <c r="I18" s="19">
        <f t="shared" si="3"/>
        <v>157651249.72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3576450.48</v>
      </c>
      <c r="E19" s="18">
        <f>SUM(E20:E22)</f>
        <v>24004.39</v>
      </c>
      <c r="F19" s="18">
        <f t="shared" ref="F19:I19" si="4">SUM(F20:F22)</f>
        <v>3600454.87</v>
      </c>
      <c r="G19" s="18">
        <f t="shared" si="4"/>
        <v>2248633.09</v>
      </c>
      <c r="H19" s="18">
        <f t="shared" si="4"/>
        <v>2234223.09</v>
      </c>
      <c r="I19" s="18">
        <f t="shared" si="4"/>
        <v>1351821.7800000003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3576450.48</v>
      </c>
      <c r="E21" s="19">
        <v>24004.39</v>
      </c>
      <c r="F21" s="19">
        <f t="shared" si="5"/>
        <v>3600454.87</v>
      </c>
      <c r="G21" s="19">
        <v>2248633.09</v>
      </c>
      <c r="H21" s="19">
        <v>2234223.09</v>
      </c>
      <c r="I21" s="19">
        <f t="shared" si="6"/>
        <v>1351821.7800000003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8031781.2599999998</v>
      </c>
      <c r="E26" s="18">
        <f>SUM(E27:E30)</f>
        <v>122944.65</v>
      </c>
      <c r="F26" s="18">
        <f t="shared" ref="F26:I26" si="10">SUM(F27:F30)</f>
        <v>8154725.9100000001</v>
      </c>
      <c r="G26" s="18">
        <f t="shared" si="10"/>
        <v>4746974.53</v>
      </c>
      <c r="H26" s="18">
        <f t="shared" si="10"/>
        <v>4746974.53</v>
      </c>
      <c r="I26" s="18">
        <f t="shared" si="10"/>
        <v>3407751.38</v>
      </c>
    </row>
    <row r="27" spans="1:9" x14ac:dyDescent="0.2">
      <c r="A27" s="27" t="s">
        <v>56</v>
      </c>
      <c r="B27" s="9"/>
      <c r="C27" s="3" t="s">
        <v>20</v>
      </c>
      <c r="D27" s="19">
        <v>8031781.2599999998</v>
      </c>
      <c r="E27" s="19">
        <v>122944.65</v>
      </c>
      <c r="F27" s="19">
        <f t="shared" ref="F27:F30" si="11">D27+E27</f>
        <v>8154725.9100000001</v>
      </c>
      <c r="G27" s="19">
        <v>4746974.53</v>
      </c>
      <c r="H27" s="19">
        <v>4746974.53</v>
      </c>
      <c r="I27" s="19">
        <f t="shared" ref="I27:I30" si="12">F27-G27</f>
        <v>3407751.38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486944117.39000005</v>
      </c>
      <c r="E37" s="24">
        <f t="shared" ref="E37:I37" si="16">SUM(E7+E10+E19+E23+E26+E31)</f>
        <v>-27292385.170000006</v>
      </c>
      <c r="F37" s="24">
        <f t="shared" si="16"/>
        <v>459651732.21999997</v>
      </c>
      <c r="G37" s="24">
        <f t="shared" si="16"/>
        <v>215527817.47999999</v>
      </c>
      <c r="H37" s="24">
        <f t="shared" si="16"/>
        <v>212316128.33000004</v>
      </c>
      <c r="I37" s="24">
        <f t="shared" si="16"/>
        <v>244123914.73999998</v>
      </c>
    </row>
    <row r="40" spans="1:9" ht="12" x14ac:dyDescent="0.2">
      <c r="A40" s="42" t="s">
        <v>64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2019-10-29T22:23:38Z</cp:lastPrinted>
  <dcterms:created xsi:type="dcterms:W3CDTF">2012-12-11T21:13:37Z</dcterms:created>
  <dcterms:modified xsi:type="dcterms:W3CDTF">2019-10-30T15:41:02Z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